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март 2021" sheetId="1" r:id="rId1"/>
  </sheets>
  <definedNames>
    <definedName name="_xlnm.Print_Area" localSheetId="0">'факт март 2021'!$A$1:$FE$69</definedName>
  </definedNames>
  <calcPr fullCalcOnLoad="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<sst xmlns="http://schemas.openxmlformats.org/spreadsheetml/2006/main" count="79" uniqueCount="79">
  <si>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</si>
  <si>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</si>
  <si>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</si>
  <si>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</si>
  <si>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</si>
  <si>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</si>
  <si>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</si>
  <si>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</si>
  <si>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</si>
  <si>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</si>
  <si>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</si>
  <si>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</si>
  <si>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</si>
  <si>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</si>
  <si>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</si>
  <si>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</si>
  <si>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</si>
  <si>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</si>
  <si>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</si>
  <si>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</si>
  <si>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</si>
  <si>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</si>
  <si>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</si>
  <si>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</si>
  <si>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</si>
  <si>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</si>
  <si>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</si>
  <si>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</si>
  <si>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</si>
  <si>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</si>
  <si>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</si>
  <si>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</si>
  <si>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</si>
  <si>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</si>
  <si>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</si>
  <si>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</si>
  <si>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</si>
  <si>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</si>
  <si>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</si>
  <si>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</si>
  <si>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</si>
  <si>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</si>
  <si>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</si>
  <si>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</si>
  <si>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</si>
  <si>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</si>
  <si>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</si>
  <si>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</si>
  <si>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</si>
  <si>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</si>
  <si>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</si>
  <si>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</si>
  <si>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</si>
  <si>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</si>
  <si>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</si>
  <si>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</si>
  <si>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</si>
  <si>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</si>
  <si>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</si>
  <si>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</si>
  <si>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</si>
  <si>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</si>
  <si>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</si>
  <si>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</si>
  <si>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</si>
  <si>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</si>
  <si>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</si>
  <si>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</si>
  <si>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</si>
  <si>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</si>
  <si>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</si>
  <si>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</si>
  <si>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</si>
  <si>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</si>
  <si>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</si>
  <si>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март</t>
  </si>
  <si>
    <t>0,954</t>
  </si>
  <si>
    <t>ИП Бондаренко Н.</t>
  </si>
  <si>
    <t>ИП Бондаренко О.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</si>
</sst>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A49">
      <selection activeCell="AQ63" sqref="AQ63:BJ63"/>
    </sheetView>
  </sheetViews>
  <sheetFormatPr defaultColWidth="0.875" defaultRowHeight="12.75"/>
  <cols>
    <col min="1" max="104" width="0.875" style="1" customWidth="1"/>
    <col min="105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67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86:145" s="8" customFormat="1" ht="15.75">
      <c r="CH5" s="11" t="s">
        <v>15</v>
      </c>
      <c r="CI5" s="36" t="s">
        <v>63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7" t="s">
        <v>0</v>
      </c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</row>
    <row r="7" spans="69:102" s="8" customFormat="1" ht="15" customHeight="1">
      <c r="BQ7" s="11" t="s">
        <v>5</v>
      </c>
      <c r="BR7" s="39" t="s">
        <v>75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40">
        <v>20</v>
      </c>
      <c r="CK7" s="40"/>
      <c r="CL7" s="40"/>
      <c r="CM7" s="40"/>
      <c r="CN7" s="41" t="s">
        <v>70</v>
      </c>
      <c r="CO7" s="41"/>
      <c r="CP7" s="41"/>
      <c r="CQ7" s="41"/>
      <c r="CR7" s="12" t="s">
        <v>3</v>
      </c>
      <c r="CV7" s="12"/>
      <c r="CW7" s="12"/>
      <c r="CX7" s="12"/>
    </row>
    <row r="8" spans="70:87" s="14" customFormat="1" ht="11.25">
      <c r="BR8" s="42" t="s">
        <v>2</v>
      </c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18" ht="15">
      <c r="A9" s="38" t="s">
        <v>66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13" customFormat="1" ht="11.25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="13" customFormat="1" ht="11.25"/>
    <row r="12" spans="1:161" s="16" customFormat="1" ht="37.5" customHeight="1">
      <c r="A12" s="34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 t="s">
        <v>9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 t="s">
        <v>10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 t="s">
        <v>11</v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 t="s">
        <v>12</v>
      </c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 t="s">
        <v>13</v>
      </c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 t="s">
        <v>14</v>
      </c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1" s="5" customFormat="1" ht="12">
      <c r="A13" s="24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>
        <v>2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>
        <v>3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26">
        <v>5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>
        <v>6</v>
      </c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>
        <v>7</v>
      </c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s="5" customFormat="1" ht="12.75" customHeight="1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17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30" t="s">
        <v>56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2"/>
      <c r="BK14" s="48" t="s">
        <v>76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1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B14" s="21">
        <f>CC14</f>
        <v>0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30" t="s">
        <v>58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2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1">
        <v>1.8</v>
      </c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  <c r="DB15" s="21">
        <v>2.97</v>
      </c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0" t="s">
        <v>19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2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1">
        <v>0.5</v>
      </c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  <c r="DB16" s="21">
        <v>0.89</v>
      </c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30" t="s">
        <v>20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2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1">
        <v>0.377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  <c r="DB17" s="21">
        <v>0.954</v>
      </c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30" t="s">
        <v>21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2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1">
        <v>1.095</v>
      </c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  <c r="DB18" s="21">
        <v>0.497</v>
      </c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30" t="s">
        <v>22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2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1">
        <v>4.594</v>
      </c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  <c r="DB19" s="21">
        <v>1.6</v>
      </c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30" t="s">
        <v>39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1">
        <v>0.776</v>
      </c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  <c r="DB20" s="21">
        <v>0.899</v>
      </c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30" t="s">
        <v>40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2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1">
        <v>0.49</v>
      </c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  <c r="DB21" s="21">
        <v>0.886</v>
      </c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30" t="s">
        <v>23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2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1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  <c r="DB22" s="21">
        <f aca="true" t="shared" si="0" ref="DB22:DB36">CC22</f>
        <v>0</v>
      </c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30" t="s">
        <v>24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2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1">
        <v>0.95</v>
      </c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  <c r="DB23" s="21">
        <v>0.968</v>
      </c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30" t="s">
        <v>77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2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1">
        <v>1.071</v>
      </c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  <c r="DB24" s="21">
        <v>0.515</v>
      </c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30" t="s">
        <v>25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2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1">
        <v>0.318</v>
      </c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B25" s="21">
        <v>0.45</v>
      </c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30" t="s">
        <v>26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2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  <c r="DB26" s="21">
        <f t="shared" si="0"/>
        <v>0</v>
      </c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30" t="s">
        <v>27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1">
        <v>0.455</v>
      </c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  <c r="DB27" s="21">
        <v>0.481</v>
      </c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30" t="s">
        <v>28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2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1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  <c r="DB28" s="21">
        <f t="shared" si="0"/>
        <v>0</v>
      </c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30" t="s">
        <v>29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2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1">
        <v>1.112</v>
      </c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  <c r="DB29" s="21">
        <v>2.6</v>
      </c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30" t="s">
        <v>30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2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21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  <c r="DB30" s="21">
        <f t="shared" si="0"/>
        <v>0</v>
      </c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30" t="s">
        <v>31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2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21">
        <v>0.582</v>
      </c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B31" s="21">
        <v>0.276</v>
      </c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30" t="s">
        <v>32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21">
        <v>0.521</v>
      </c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B32" s="21">
        <v>0.2</v>
      </c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30" t="s">
        <v>69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2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21">
        <v>0.071</v>
      </c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B33" s="21">
        <v>0</v>
      </c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30" t="s">
        <v>33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2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21">
        <v>0.883</v>
      </c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B34" s="21">
        <v>0.544</v>
      </c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30" t="s">
        <v>34</v>
      </c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2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21">
        <v>2.013</v>
      </c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  <c r="DB35" s="21">
        <v>3.405</v>
      </c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30" t="s">
        <v>35</v>
      </c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2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21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  <c r="DB36" s="21">
        <f t="shared" si="0"/>
        <v>0</v>
      </c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30" t="s">
        <v>37</v>
      </c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2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21">
        <v>0.214</v>
      </c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  <c r="DB37" s="21">
        <v>0.4</v>
      </c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30" t="s">
        <v>36</v>
      </c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2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21">
        <v>0.709</v>
      </c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  <c r="DB38" s="21">
        <v>0.8</v>
      </c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30" t="s">
        <v>41</v>
      </c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2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21">
        <v>3.468</v>
      </c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  <c r="DB39" s="21">
        <v>1.8</v>
      </c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30" t="s">
        <v>42</v>
      </c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2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21">
        <v>0.745</v>
      </c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  <c r="DB40" s="21">
        <v>1.5</v>
      </c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30" t="s">
        <v>38</v>
      </c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2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21">
        <v>0.511</v>
      </c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  <c r="DB41" s="21">
        <v>2.2</v>
      </c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30" t="s">
        <v>43</v>
      </c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2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21">
        <v>0.325</v>
      </c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  <c r="DB42" s="21">
        <v>0.178</v>
      </c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30" t="s">
        <v>44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2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21">
        <v>0.149</v>
      </c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  <c r="DB43" s="21">
        <v>0.34</v>
      </c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3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30" t="s">
        <v>45</v>
      </c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2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21">
        <v>1.184</v>
      </c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  <c r="DB44" s="21">
        <v>1.87</v>
      </c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3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30" t="s">
        <v>68</v>
      </c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2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21">
        <v>2.035</v>
      </c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  <c r="DB45" s="21">
        <v>1</v>
      </c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  <c r="ED45" s="44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6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30" t="s">
        <v>46</v>
      </c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2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21">
        <v>1.134</v>
      </c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  <c r="DB46" s="21">
        <v>1.34</v>
      </c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3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47" t="s">
        <v>47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21">
        <v>1.199</v>
      </c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  <c r="DB47" s="21">
        <v>0.8</v>
      </c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30" t="s">
        <v>72</v>
      </c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2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21">
        <v>0.432</v>
      </c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  <c r="DB48" s="21">
        <v>0.3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30" t="s">
        <v>74</v>
      </c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2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21">
        <v>0.291</v>
      </c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  <c r="DB49" s="21">
        <v>0.5</v>
      </c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30" t="s">
        <v>78</v>
      </c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2"/>
      <c r="BK50" s="51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  <c r="CC50" s="21">
        <v>0.573</v>
      </c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B50" s="21">
        <v>0.6</v>
      </c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30" t="s">
        <v>73</v>
      </c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2"/>
      <c r="BK51" s="51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  <c r="CC51" s="20"/>
      <c r="CD51" s="22">
        <v>1.75</v>
      </c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  <c r="DB51" s="21">
        <v>2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30" t="s">
        <v>64</v>
      </c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2"/>
      <c r="BK52" s="51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3"/>
      <c r="CC52" s="21">
        <v>0.612</v>
      </c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B52" s="21">
        <v>0.73</v>
      </c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44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6"/>
    </row>
    <row r="53" spans="1:161" s="5" customFormat="1" ht="12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30" t="s">
        <v>53</v>
      </c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2"/>
      <c r="BK53" s="51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3"/>
      <c r="CC53" s="21">
        <v>0.745</v>
      </c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1">
        <v>0.4</v>
      </c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30" t="s">
        <v>65</v>
      </c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2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21">
        <v>0.322</v>
      </c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1">
        <v>0.608</v>
      </c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30" t="s">
        <v>55</v>
      </c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2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21">
        <v>4.212</v>
      </c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B55" s="21">
        <v>3.28</v>
      </c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30" t="s">
        <v>54</v>
      </c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2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21">
        <v>2.551</v>
      </c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B56" s="21">
        <v>1.504</v>
      </c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5">
        <f>SUM(CC14:CC54)</f>
        <v>32.256</v>
      </c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1">
        <f>SUM(DB14:DB56)</f>
        <v>40.285</v>
      </c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</row>
    <row r="58" spans="1:161" s="5" customFormat="1" ht="27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47" t="s">
        <v>48</v>
      </c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8" t="s">
        <v>61</v>
      </c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50"/>
      <c r="CC58" s="25">
        <v>2.542</v>
      </c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1">
        <v>2.5</v>
      </c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7" t="s">
        <v>49</v>
      </c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51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3"/>
      <c r="CC59" s="25">
        <v>4.014</v>
      </c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1">
        <v>1.5</v>
      </c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</row>
    <row r="60" spans="1:161" s="5" customFormat="1" ht="1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57" t="s">
        <v>50</v>
      </c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51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3"/>
      <c r="CC60" s="25">
        <v>1.3</v>
      </c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1">
        <v>1.4</v>
      </c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7" t="s">
        <v>51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25">
        <v>18.871</v>
      </c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1">
        <v>14.7</v>
      </c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47" t="s">
        <v>52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25">
        <v>9.162</v>
      </c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1">
        <v>14.5</v>
      </c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3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7" t="s">
        <v>71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51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3"/>
      <c r="CC63" s="25">
        <v>3.704</v>
      </c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1">
        <v>2.666</v>
      </c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7" t="s">
        <v>57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51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3"/>
      <c r="CC64" s="25">
        <v>9.759</v>
      </c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1">
        <v>11.8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7" t="s">
        <v>18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51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3"/>
      <c r="CC65" s="25">
        <v>2.187</v>
      </c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1">
        <v>0.7</v>
      </c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</row>
    <row r="66" spans="1:161" s="5" customFormat="1" ht="1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47" t="s">
        <v>59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5">
        <v>15.261</v>
      </c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1">
        <v>3.182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</row>
    <row r="67" spans="1:161" s="5" customFormat="1" ht="12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6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25">
        <f>SUM(CC58:CC66)</f>
        <v>66.8</v>
      </c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1">
        <f>SUM(DB58:DB66)</f>
        <v>52.94800000000001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</row>
    <row r="68" spans="1:161" s="5" customFormat="1" ht="1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5"/>
      <c r="V68" s="6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/>
      <c r="AQ68" s="47" t="s">
        <v>60</v>
      </c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3" t="s">
        <v>62</v>
      </c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25">
        <v>1485.992</v>
      </c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1">
        <v>1419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</row>
    <row r="69" spans="1:161" s="15" customFormat="1" ht="16.5" customHeight="1">
      <c r="A69" s="26" t="s">
        <v>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5">
        <f>CC68+CC67+CC57</f>
        <v>1585.048</v>
      </c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>
        <f>DB67+DB57+DB68</f>
        <v>1512.233</v>
      </c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</row>
  </sheetData>
  <sheetProtection/>
  <mergeCells count="248">
    <mergeCell ref="AQ49:BJ49"/>
    <mergeCell ref="CC49:DA49"/>
    <mergeCell ref="DB49:EC49"/>
    <mergeCell ref="AQ50:BJ50"/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A14:U68"/>
    <mergeCell ref="V14:AP68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CC67:DA67"/>
    <mergeCell ref="DB67:EC67"/>
    <mergeCell ref="ED67:FE67"/>
    <mergeCell ref="BK58:CB66"/>
    <mergeCell ref="AQ66:BJ66"/>
    <mergeCell ref="CC66:DA66"/>
    <mergeCell ref="DB66:EC66"/>
    <mergeCell ref="ED64:FE64"/>
    <mergeCell ref="AQ65:BJ65"/>
    <mergeCell ref="CC65:DA65"/>
    <mergeCell ref="DB65:EC65"/>
    <mergeCell ref="ED65:FE65"/>
    <mergeCell ref="AQ64:BJ64"/>
    <mergeCell ref="CC64:DA64"/>
    <mergeCell ref="DB64:EC64"/>
    <mergeCell ref="AQ63:BJ63"/>
    <mergeCell ref="CC63:DA63"/>
    <mergeCell ref="DB63:EC63"/>
    <mergeCell ref="ED63:FE63"/>
    <mergeCell ref="AQ48:BJ48"/>
    <mergeCell ref="CC48:DA48"/>
    <mergeCell ref="DB48:EC48"/>
    <mergeCell ref="AQ51:BJ51"/>
    <mergeCell ref="DB51:EC51"/>
    <mergeCell ref="CD51:DA51"/>
    <mergeCell ref="ED62:FE62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47:FE47"/>
    <mergeCell ref="AQ57:BJ57"/>
    <mergeCell ref="CC57:DA57"/>
    <mergeCell ref="DB57:EC57"/>
    <mergeCell ref="ED57:FE57"/>
    <mergeCell ref="BK14:CB57"/>
    <mergeCell ref="AQ47:BJ47"/>
    <mergeCell ref="CC47:DA47"/>
    <mergeCell ref="DB47:EC47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AQ17:BJ17"/>
    <mergeCell ref="CC17:DA17"/>
    <mergeCell ref="DB17:EC17"/>
    <mergeCell ref="ED17:FE17"/>
    <mergeCell ref="ED18:FE18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5:EC45"/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2021-04-07T09:51:16Z</dcterms:modified>
  <cp:category/>
  <cp:version/>
  <cp:contentType/>
  <cp:contentStatus/>
</cp:coreProperties>
</file>