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декабрь 2019" sheetId="1" r:id="rId1"/>
  </sheets>
  <definedNames>
    <definedName name="_xlnm.Print_Area" localSheetId="0">'декабрь 2019'!$A$1:$FE$68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<sst xmlns="http://schemas.openxmlformats.org/spreadsheetml/2006/main" count="78" uniqueCount="78">
  <si>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</si>
  <si>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</si>
  <si>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</si>
  <si>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</si>
  <si>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</si>
  <si>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</si>
  <si>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</si>
  <si>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</si>
  <si>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</si>
  <si>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</si>
  <si>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</si>
  <si>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</si>
  <si>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</si>
  <si>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</si>
  <si>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</si>
  <si>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</si>
  <si>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</si>
  <si>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</si>
  <si>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</si>
  <si>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</si>
  <si>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</si>
  <si>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</si>
  <si>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</si>
  <si>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</si>
  <si>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</si>
  <si>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</si>
  <si>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</si>
  <si>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</si>
  <si>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</si>
  <si>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</si>
  <si>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</si>
  <si>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</si>
  <si>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</si>
  <si>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</si>
  <si>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</si>
  <si>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</si>
  <si>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</si>
  <si>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</si>
  <si>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</si>
  <si>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</si>
  <si>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</si>
  <si>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</si>
  <si>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</si>
  <si>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</si>
  <si>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</si>
  <si>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</si>
  <si>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</si>
  <si>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</si>
  <si>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</si>
  <si>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</si>
  <si>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</si>
  <si>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</si>
  <si>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</si>
  <si>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</si>
  <si>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</si>
  <si>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</si>
  <si>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</si>
  <si>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</si>
  <si>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</si>
  <si>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</si>
  <si>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</si>
  <si>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</si>
  <si>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</si>
  <si>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</si>
  <si>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</si>
  <si>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</si>
  <si>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</si>
  <si>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</si>
  <si>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</si>
  <si>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</si>
  <si>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</si>
  <si>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</si>
  <si>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</si>
  <si>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ежемесячная</t>
  </si>
  <si>
    <t>(факт декабрь)</t>
  </si>
  <si>
    <t>Приложение №4</t>
  </si>
  <si>
    <t>ИП Турусова</t>
  </si>
  <si>
    <t>КФК "НИВА"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</si>
</sst>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34">
      <selection activeCell="DB15" sqref="DB15:EC15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pans="86:145" s="8" customFormat="1" ht="15.75">
      <c r="CH5" s="11" t="s">
        <v>15</v>
      </c>
      <c r="CI5" s="59" t="s">
        <v>70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0" t="s">
        <v>0</v>
      </c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</row>
    <row r="7" spans="69:102" s="8" customFormat="1" ht="15" customHeight="1">
      <c r="BQ7" s="11" t="s">
        <v>5</v>
      </c>
      <c r="BR7" s="62" t="s">
        <v>74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53">
        <v>20</v>
      </c>
      <c r="CK7" s="53"/>
      <c r="CL7" s="53"/>
      <c r="CM7" s="53"/>
      <c r="CN7" s="54" t="s">
        <v>69</v>
      </c>
      <c r="CO7" s="54"/>
      <c r="CP7" s="54"/>
      <c r="CQ7" s="54"/>
      <c r="CR7" s="12" t="s">
        <v>3</v>
      </c>
      <c r="CV7" s="12"/>
      <c r="CW7" s="12"/>
      <c r="CX7" s="12"/>
    </row>
    <row r="8" spans="70:87" s="14" customFormat="1" ht="11.25">
      <c r="BR8" s="55" t="s">
        <v>2</v>
      </c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</row>
    <row r="9" spans="1:18" ht="15">
      <c r="A9" s="61" t="s">
        <v>73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s="13" customFormat="1" ht="11.2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="13" customFormat="1" ht="11.25"/>
    <row r="12" spans="1:161" s="16" customFormat="1" ht="37.5" customHeight="1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 t="s">
        <v>11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 t="s">
        <v>12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 t="s">
        <v>14</v>
      </c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" customFormat="1" ht="12">
      <c r="A13" s="56">
        <v>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>
        <v>2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>
        <v>3</v>
      </c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6">
        <v>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>
        <v>7</v>
      </c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s="5" customFormat="1" ht="12.7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0" t="s">
        <v>17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21" t="s">
        <v>18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40" t="s">
        <v>47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39">
        <v>4.119</v>
      </c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24">
        <v>4.119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:161" s="5" customFormat="1" ht="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21" t="s">
        <v>19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24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:161" s="5" customFormat="1" ht="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1" t="s">
        <v>20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39">
        <v>0.53</v>
      </c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24">
        <v>0.53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1" t="s">
        <v>21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39">
        <v>0.417</v>
      </c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24">
        <v>0.417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5" customFormat="1" ht="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21" t="s">
        <v>22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39">
        <v>0.613</v>
      </c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24">
        <v>0.613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1" t="s">
        <v>41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39">
        <v>1.051</v>
      </c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24">
        <v>1.051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61" s="5" customFormat="1" ht="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21" t="s">
        <v>23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24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5" customFormat="1" ht="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21" t="s">
        <v>42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39">
        <v>1.33</v>
      </c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24">
        <v>1.33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1:161" s="5" customFormat="1" ht="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21" t="s">
        <v>43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24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1:161" s="5" customFormat="1" ht="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1" t="s">
        <v>24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3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24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1:161" s="5" customFormat="1" ht="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1" t="s">
        <v>25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3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39">
        <v>0.466</v>
      </c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24">
        <v>0.466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1:161" s="5" customFormat="1" ht="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1" t="s">
        <v>26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3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39">
        <v>0.476</v>
      </c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24">
        <v>0.476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61" s="5" customFormat="1" ht="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1" t="s">
        <v>27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39">
        <v>0.123</v>
      </c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24">
        <v>0.123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1:161" s="5" customFormat="1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1" t="s">
        <v>28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24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1:161" s="5" customFormat="1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1" t="s">
        <v>29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3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24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s="5" customFormat="1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1" t="s">
        <v>30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3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24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s="5" customFormat="1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1" t="s">
        <v>31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3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24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s="5" customFormat="1" ht="1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1" t="s">
        <v>32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24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s="5" customFormat="1" ht="1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1" t="s">
        <v>33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3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24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s="5" customFormat="1" ht="1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21" t="s">
        <v>34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3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39">
        <v>0.323</v>
      </c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24">
        <v>0.323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s="5" customFormat="1" ht="1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21" t="s">
        <v>44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3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39">
        <v>0.065</v>
      </c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24">
        <v>0.065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s="5" customFormat="1" ht="1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21" t="s">
        <v>35</v>
      </c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3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39">
        <v>1.561</v>
      </c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24">
        <v>1.561</v>
      </c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s="5" customFormat="1" ht="1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1" t="s">
        <v>36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3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24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5" customFormat="1" ht="1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1" t="s">
        <v>37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3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24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5" customFormat="1" ht="1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1" t="s">
        <v>38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3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24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s="5" customFormat="1" ht="1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1" t="s">
        <v>39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3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39">
        <v>2.34</v>
      </c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24">
        <v>2.34</v>
      </c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s="5" customFormat="1" ht="1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1" t="s">
        <v>45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24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s="5" customFormat="1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1" t="s">
        <v>46</v>
      </c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3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39">
        <v>0.951</v>
      </c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24">
        <v>0.951</v>
      </c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5" customFormat="1" ht="1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1" t="s">
        <v>40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3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24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5" customFormat="1" ht="1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1" t="s">
        <v>48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3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39">
        <v>0.041</v>
      </c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24">
        <v>0.041</v>
      </c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s="5" customFormat="1" ht="1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1" t="s">
        <v>49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24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s="5" customFormat="1" ht="1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21" t="s">
        <v>50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3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24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</row>
    <row r="46" spans="1:161" s="5" customFormat="1" ht="1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21" t="s">
        <v>76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3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4">
        <v>0.38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6"/>
      <c r="DB46" s="24">
        <v>0.38</v>
      </c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7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9"/>
    </row>
    <row r="47" spans="1:161" s="5" customFormat="1" ht="1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21" t="s">
        <v>51</v>
      </c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3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24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s="5" customFormat="1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37" t="s">
        <v>52</v>
      </c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24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</row>
    <row r="49" spans="1:161" s="5" customFormat="1" ht="1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21" t="s">
        <v>71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3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4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24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6"/>
      <c r="ED49" s="27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9"/>
    </row>
    <row r="50" spans="1:161" s="5" customFormat="1" ht="1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20"/>
      <c r="AR50" s="22" t="s">
        <v>77</v>
      </c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4">
        <v>1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  <c r="DB50" s="24">
        <v>1</v>
      </c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6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21" t="s">
        <v>72</v>
      </c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3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4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6"/>
      <c r="DB51" s="24">
        <f>CC51</f>
        <v>0</v>
      </c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6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46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39">
        <f>SUM(CC14:CC51)</f>
        <v>15.786</v>
      </c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24">
        <f>CC52</f>
        <v>15.786</v>
      </c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</row>
    <row r="53" spans="1:161" s="5" customFormat="1" ht="27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37" t="s">
        <v>53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40" t="s">
        <v>67</v>
      </c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2"/>
      <c r="CC53" s="39">
        <v>1.846</v>
      </c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24">
        <v>1.846</v>
      </c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</row>
    <row r="54" spans="1:161" s="5" customFormat="1" ht="1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7" t="s">
        <v>54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39">
        <v>2.413</v>
      </c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24">
        <v>2.413</v>
      </c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5" customFormat="1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49" t="s">
        <v>55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1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39">
        <v>1.973</v>
      </c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24">
        <v>1.973</v>
      </c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</row>
    <row r="56" spans="1:161" s="5" customFormat="1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7" t="s">
        <v>56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24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</row>
    <row r="57" spans="1:161" s="5" customFormat="1" ht="12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7" t="s">
        <v>57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  <c r="CC57" s="39">
        <v>12.164</v>
      </c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24">
        <v>12.164</v>
      </c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</row>
    <row r="58" spans="1:161" s="5" customFormat="1" ht="12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37" t="s">
        <v>58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3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5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24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1:161" s="5" customFormat="1" ht="1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7" t="s">
        <v>59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3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5"/>
      <c r="CC59" s="39">
        <v>0.464</v>
      </c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24">
        <v>0.464</v>
      </c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5" customFormat="1" ht="1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37" t="s">
        <v>60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39">
        <v>2.71</v>
      </c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24">
        <v>2.71</v>
      </c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s="5" customFormat="1" ht="1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37" t="s">
        <v>61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9">
        <v>3.862</v>
      </c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24">
        <v>3.862</v>
      </c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s="5" customFormat="1" ht="12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7" t="s">
        <v>62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24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s="5" customFormat="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7" t="s">
        <v>63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9">
        <v>11.476</v>
      </c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24">
        <v>11.476</v>
      </c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s="5" customFormat="1" ht="1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7" t="s">
        <v>64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9">
        <v>1.642</v>
      </c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24">
        <v>1.642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s="5" customFormat="1" ht="1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7" t="s">
        <v>65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6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8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24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s="5" customFormat="1" ht="1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9">
        <f>SUM(CC53:CC65)</f>
        <v>38.550000000000004</v>
      </c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24">
        <f>CC66</f>
        <v>38.550000000000004</v>
      </c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s="5" customFormat="1" ht="1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7" t="s">
        <v>66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 t="s">
        <v>68</v>
      </c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9">
        <v>1530.683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24">
        <v>1530.683</v>
      </c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s="15" customFormat="1" ht="16.5" customHeight="1">
      <c r="A68" s="36" t="s">
        <v>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3">
        <f>CC67+CC66+CC52</f>
        <v>1585.019</v>
      </c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>
        <f>CC68</f>
        <v>1585.019</v>
      </c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</sheetData>
  <sheetProtection/>
  <mergeCells count="250"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AQ49:BJ49"/>
    <mergeCell ref="CC49:DA49"/>
    <mergeCell ref="ED49:FE49"/>
    <mergeCell ref="AQ51:BJ51"/>
    <mergeCell ref="DB49:EC49"/>
    <mergeCell ref="DB51:EC51"/>
    <mergeCell ref="CC51:DA51"/>
    <mergeCell ref="AR50:BJ50"/>
    <mergeCell ref="CC50:DA50"/>
    <mergeCell ref="DB50:EC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2020-01-20T09:53:28Z</dcterms:modified>
  <cp:category/>
  <cp:version/>
  <cp:contentType/>
  <cp:contentStatus/>
</cp:coreProperties>
</file>