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4" sheetId="1" r:id="rId1"/>
  </sheets>
  <definedNames>
    <definedName name="_xlnm.Print_Area" localSheetId="0">'04'!$A$1:$FE$73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<sst xmlns="http://schemas.openxmlformats.org/spreadsheetml/2006/main" count="80" uniqueCount="80">
  <si>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</si>
  <si>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</si>
  <si>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</si>
  <si>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</si>
  <si>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</si>
  <si>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</si>
  <si>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</si>
  <si>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</si>
  <si>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</si>
  <si>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</si>
  <si>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</si>
  <si>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</si>
  <si>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</si>
  <si>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</si>
  <si>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</si>
  <si>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</si>
  <si>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</si>
  <si>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</si>
  <si>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</si>
  <si>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</si>
  <si>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</si>
  <si>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</si>
  <si>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</si>
  <si>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</si>
  <si>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</si>
  <si>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</si>
  <si>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</si>
  <si>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</si>
  <si>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</si>
  <si>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</si>
  <si>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</si>
  <si>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</si>
  <si>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</si>
  <si>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</si>
  <si>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</si>
  <si>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</si>
  <si>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</si>
  <si>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</si>
  <si>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</si>
  <si>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</si>
  <si>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</si>
  <si>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</si>
  <si>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</si>
  <si>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</si>
  <si>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</si>
  <si>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</si>
  <si>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</si>
  <si>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</si>
  <si>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</si>
  <si>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</si>
  <si>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</si>
  <si>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</si>
  <si>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</si>
  <si>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</si>
  <si>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</si>
  <si>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</si>
  <si>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</si>
  <si>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</si>
  <si>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</si>
  <si>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</si>
  <si>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</si>
  <si>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</si>
  <si>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</si>
  <si>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</si>
  <si>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</si>
  <si>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</si>
  <si>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</si>
  <si>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</si>
  <si>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</si>
  <si>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</si>
  <si>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</si>
  <si>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</si>
  <si>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</si>
  <si>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</si>
  <si>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 xml:space="preserve">факт </t>
  </si>
  <si>
    <t>ФЗ Калиниченко Г.В.</t>
  </si>
  <si>
    <t>ФЗ Пыряев М.М.</t>
  </si>
  <si>
    <t>ИП Третьяков В.В.</t>
  </si>
  <si>
    <t>23</t>
  </si>
  <si>
    <t>апрель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</si>
</sst>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left" vertical="justify" wrapText="1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3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4" fillId="0" borderId="12" xfId="0" applyNumberFormat="1" applyFont="1" applyFill="1" applyBorder="1" applyAlignment="1">
      <alignment horizontal="left" vertical="justify" wrapText="1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3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49" fontId="22" fillId="0" borderId="12" xfId="0" applyNumberFormat="1" applyFont="1" applyFill="1" applyBorder="1" applyAlignment="1">
      <alignment horizontal="center" vertical="justify" wrapText="1"/>
    </xf>
    <xf numFmtId="0" fontId="24" fillId="0" borderId="15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2" xfId="0" applyNumberFormat="1" applyFont="1" applyFill="1" applyBorder="1" applyAlignment="1">
      <alignment horizontal="center" vertical="center"/>
    </xf>
    <xf numFmtId="0" fontId="22" fillId="21" borderId="12" xfId="0" applyNumberFormat="1" applyFont="1" applyFill="1" applyBorder="1" applyAlignment="1">
      <alignment horizontal="left" vertical="center" wrapText="1"/>
    </xf>
    <xf numFmtId="49" fontId="22" fillId="21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F43">
      <selection activeCell="DB72" sqref="DB72:EC72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07" width="4.00390625" style="1" customWidth="1"/>
    <col min="108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</row>
    <row r="5" spans="86:145" s="8" customFormat="1" ht="15.75">
      <c r="CH5" s="11" t="s">
        <v>14</v>
      </c>
      <c r="CI5" s="67" t="s">
        <v>30</v>
      </c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68" t="s">
        <v>0</v>
      </c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</row>
    <row r="7" spans="69:102" s="8" customFormat="1" ht="15" customHeight="1">
      <c r="BQ7" s="11" t="s">
        <v>74</v>
      </c>
      <c r="BR7" s="70" t="s">
        <v>79</v>
      </c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1">
        <v>20</v>
      </c>
      <c r="CK7" s="71"/>
      <c r="CL7" s="71"/>
      <c r="CM7" s="71"/>
      <c r="CN7" s="62" t="s">
        <v>78</v>
      </c>
      <c r="CO7" s="62"/>
      <c r="CP7" s="62"/>
      <c r="CQ7" s="62"/>
      <c r="CR7" s="12" t="s">
        <v>3</v>
      </c>
      <c r="CV7" s="12"/>
      <c r="CW7" s="12"/>
      <c r="CX7" s="12"/>
    </row>
    <row r="8" spans="70:87" s="14" customFormat="1" ht="11.25">
      <c r="BR8" s="63" t="s">
        <v>2</v>
      </c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</row>
    <row r="9" spans="1:18" ht="15">
      <c r="A9" s="69" t="s">
        <v>32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</row>
    <row r="10" spans="1:18" s="13" customFormat="1" ht="11.25">
      <c r="A10" s="65" t="s">
        <v>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</row>
    <row r="11" s="13" customFormat="1" ht="11.25"/>
    <row r="12" spans="1:161" s="16" customFormat="1" ht="49.5" customHeight="1">
      <c r="A12" s="61" t="s">
        <v>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 t="s">
        <v>8</v>
      </c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 t="s">
        <v>9</v>
      </c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 t="s">
        <v>10</v>
      </c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 t="s">
        <v>11</v>
      </c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58" t="s">
        <v>12</v>
      </c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60"/>
      <c r="ED12" s="61" t="s">
        <v>13</v>
      </c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</row>
    <row r="13" spans="1:161" s="5" customFormat="1" ht="12">
      <c r="A13" s="64">
        <v>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>
        <v>2</v>
      </c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>
        <v>3</v>
      </c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45">
        <v>4</v>
      </c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32">
        <v>5</v>
      </c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25">
        <v>6</v>
      </c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4"/>
      <c r="ED13" s="32">
        <v>7</v>
      </c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</row>
    <row r="14" spans="1:161" s="5" customFormat="1" ht="12.75" customHeight="1">
      <c r="A14" s="39" t="s">
        <v>15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1"/>
      <c r="V14" s="39" t="s">
        <v>16</v>
      </c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1"/>
      <c r="AQ14" s="33" t="s">
        <v>18</v>
      </c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5"/>
      <c r="BK14" s="46" t="s">
        <v>34</v>
      </c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8"/>
      <c r="CC14" s="26">
        <v>0.253</v>
      </c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  <c r="DB14" s="26">
        <v>0.232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</row>
    <row r="15" spans="1:161" s="5" customFormat="1" ht="12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4"/>
      <c r="V15" s="42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4"/>
      <c r="AQ15" s="33" t="s">
        <v>37</v>
      </c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5"/>
      <c r="BK15" s="49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1"/>
      <c r="CC15" s="26">
        <v>0.958</v>
      </c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  <c r="DB15" s="26">
        <v>0.184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</row>
    <row r="16" spans="1:161" s="5" customFormat="1" ht="12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4"/>
      <c r="V16" s="42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33" t="s">
        <v>39</v>
      </c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5"/>
      <c r="BK16" s="49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1"/>
      <c r="CC16" s="26">
        <v>0.221</v>
      </c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  <c r="DB16" s="26">
        <v>0.936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</row>
    <row r="17" spans="1:161" s="5" customFormat="1" ht="12" customHeigh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4"/>
      <c r="V17" s="42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33" t="s">
        <v>38</v>
      </c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5"/>
      <c r="BK17" s="49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1"/>
      <c r="CC17" s="26">
        <v>0.6</v>
      </c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  <c r="DB17" s="26">
        <v>0.872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</row>
    <row r="18" spans="1:161" s="5" customFormat="1" ht="12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4"/>
      <c r="V18" s="42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4"/>
      <c r="AQ18" s="33" t="s">
        <v>20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5"/>
      <c r="BK18" s="49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1"/>
      <c r="CC18" s="26">
        <v>0.216</v>
      </c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  <c r="DB18" s="26">
        <v>0.11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</row>
    <row r="19" spans="1:161" s="5" customFormat="1" ht="12" customHeight="1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  <c r="V19" s="42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4"/>
      <c r="AQ19" s="33" t="s">
        <v>25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5"/>
      <c r="BK19" s="49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1"/>
      <c r="CC19" s="26">
        <v>1.46</v>
      </c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  <c r="DB19" s="26">
        <v>0.839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</row>
    <row r="20" spans="1:161" s="5" customFormat="1" ht="12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4"/>
      <c r="V20" s="42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4"/>
      <c r="AQ20" s="33" t="s">
        <v>40</v>
      </c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5"/>
      <c r="BK20" s="49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1"/>
      <c r="CC20" s="26">
        <v>0.206</v>
      </c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  <c r="DB20" s="26">
        <v>0.032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</row>
    <row r="21" spans="1:161" s="5" customFormat="1" ht="12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42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33" t="s">
        <v>41</v>
      </c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5"/>
      <c r="BK21" s="49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1"/>
      <c r="CC21" s="26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  <c r="DB21" s="26">
        <v>0.191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</row>
    <row r="22" spans="1:161" s="5" customFormat="1" ht="12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42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33" t="s">
        <v>22</v>
      </c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5"/>
      <c r="BK22" s="49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1"/>
      <c r="CC22" s="26">
        <v>0.216</v>
      </c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  <c r="DB22" s="26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</row>
    <row r="23" spans="1:161" s="5" customFormat="1" ht="12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  <c r="V23" s="42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33" t="s">
        <v>21</v>
      </c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5"/>
      <c r="BK23" s="49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1"/>
      <c r="CC23" s="26">
        <v>0.251</v>
      </c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  <c r="DB23" s="26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</row>
    <row r="24" spans="1:161" s="5" customFormat="1" ht="12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42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33" t="s">
        <v>42</v>
      </c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5"/>
      <c r="BK24" s="49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1"/>
      <c r="CC24" s="26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8"/>
      <c r="DB24" s="26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</row>
    <row r="25" spans="1:161" s="5" customFormat="1" ht="12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/>
      <c r="V25" s="4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33" t="s">
        <v>43</v>
      </c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5"/>
      <c r="BK25" s="49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1"/>
      <c r="CC25" s="26">
        <v>2.74</v>
      </c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  <c r="DB25" s="26">
        <v>5.839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</row>
    <row r="26" spans="1:161" s="5" customFormat="1" ht="1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4"/>
      <c r="V26" s="42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33" t="s">
        <v>44</v>
      </c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5"/>
      <c r="BK26" s="49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1"/>
      <c r="CC26" s="26">
        <v>1.5</v>
      </c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  <c r="DB26" s="26">
        <v>0.249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</row>
    <row r="27" spans="1:161" s="5" customFormat="1" ht="12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/>
      <c r="V27" s="42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33" t="s">
        <v>45</v>
      </c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49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1"/>
      <c r="CC27" s="26">
        <v>0.047</v>
      </c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8"/>
      <c r="DB27" s="26">
        <v>5.515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</row>
    <row r="28" spans="1:161" s="5" customFormat="1" ht="12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42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33" t="s">
        <v>46</v>
      </c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5"/>
      <c r="BK28" s="49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1"/>
      <c r="CC28" s="26">
        <v>0.41</v>
      </c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  <c r="DB28" s="26">
        <v>0.129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</row>
    <row r="29" spans="1:161" s="5" customFormat="1" ht="12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  <c r="V29" s="42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33" t="s">
        <v>47</v>
      </c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5"/>
      <c r="BK29" s="49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1"/>
      <c r="CC29" s="26">
        <v>0.025</v>
      </c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  <c r="DB29" s="26">
        <v>1.498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</row>
    <row r="30" spans="1:161" s="5" customFormat="1" ht="12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42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33" t="s">
        <v>48</v>
      </c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5"/>
      <c r="BK30" s="49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1"/>
      <c r="CC30" s="26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8"/>
      <c r="DB30" s="26">
        <v>2.574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8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</row>
    <row r="31" spans="1:161" s="5" customFormat="1" ht="12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2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33" t="s">
        <v>49</v>
      </c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5"/>
      <c r="BK31" s="49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1"/>
      <c r="CC31" s="26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  <c r="DB31" s="26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8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</row>
    <row r="32" spans="1:161" s="5" customFormat="1" ht="12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42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4"/>
      <c r="AQ32" s="33" t="s">
        <v>50</v>
      </c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5"/>
      <c r="BK32" s="49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1"/>
      <c r="CC32" s="26">
        <v>0.1</v>
      </c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8"/>
      <c r="DB32" s="26">
        <v>3.461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8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</row>
    <row r="33" spans="1:161" s="5" customFormat="1" ht="12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  <c r="V33" s="42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4"/>
      <c r="AQ33" s="33" t="s">
        <v>51</v>
      </c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5"/>
      <c r="BK33" s="49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1"/>
      <c r="CC33" s="26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8"/>
      <c r="DB33" s="26">
        <v>0.871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8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</row>
    <row r="34" spans="1:161" s="5" customFormat="1" ht="12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42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/>
      <c r="AQ34" s="33" t="s">
        <v>52</v>
      </c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5"/>
      <c r="BK34" s="49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1"/>
      <c r="CC34" s="26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  <c r="DB34" s="26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8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</row>
    <row r="35" spans="1:161" s="5" customFormat="1" ht="12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4"/>
      <c r="V35" s="42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/>
      <c r="AQ35" s="33" t="s">
        <v>53</v>
      </c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5"/>
      <c r="BK35" s="49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1"/>
      <c r="CC35" s="26">
        <v>0.105</v>
      </c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8"/>
      <c r="DB35" s="26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</row>
    <row r="36" spans="1:161" s="5" customFormat="1" ht="12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42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/>
      <c r="AQ36" s="33" t="s">
        <v>54</v>
      </c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5"/>
      <c r="BK36" s="49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1"/>
      <c r="CC36" s="26">
        <v>0.8</v>
      </c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  <c r="DB36" s="26">
        <v>0.161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8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</row>
    <row r="37" spans="1:161" s="5" customFormat="1" ht="12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  <c r="V37" s="42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4"/>
      <c r="AQ37" s="33" t="s">
        <v>55</v>
      </c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5"/>
      <c r="BK37" s="49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1"/>
      <c r="CC37" s="26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8"/>
      <c r="DB37" s="26">
        <v>0.437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</row>
    <row r="38" spans="1:161" s="5" customFormat="1" ht="12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42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4"/>
      <c r="AQ38" s="33" t="s">
        <v>56</v>
      </c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5"/>
      <c r="BK38" s="49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1"/>
      <c r="CC38" s="26">
        <v>0.1</v>
      </c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8"/>
      <c r="DB38" s="26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8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</row>
    <row r="39" spans="1:161" s="5" customFormat="1" ht="1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4"/>
      <c r="V39" s="42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4"/>
      <c r="AQ39" s="33" t="s">
        <v>57</v>
      </c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5"/>
      <c r="BK39" s="49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1"/>
      <c r="CC39" s="26">
        <v>0.5</v>
      </c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8"/>
      <c r="DB39" s="26">
        <v>0.552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</row>
    <row r="40" spans="1:161" s="5" customFormat="1" ht="12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42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4"/>
      <c r="AQ40" s="33" t="s">
        <v>58</v>
      </c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5"/>
      <c r="BK40" s="49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1"/>
      <c r="CC40" s="26">
        <v>0.6</v>
      </c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8"/>
      <c r="DB40" s="26">
        <v>0.428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8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</row>
    <row r="41" spans="1:161" s="5" customFormat="1" ht="12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4"/>
      <c r="V41" s="42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4"/>
      <c r="AQ41" s="33" t="s">
        <v>59</v>
      </c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5"/>
      <c r="BK41" s="49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1"/>
      <c r="CC41" s="26">
        <v>1</v>
      </c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8"/>
      <c r="DB41" s="26">
        <v>0.261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8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</row>
    <row r="42" spans="1:161" s="5" customFormat="1" ht="1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42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4"/>
      <c r="AQ42" s="33" t="s">
        <v>60</v>
      </c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5"/>
      <c r="BK42" s="49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1"/>
      <c r="CC42" s="26">
        <v>0.33</v>
      </c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8"/>
      <c r="DB42" s="26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8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</row>
    <row r="43" spans="1:161" s="5" customFormat="1" ht="12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4"/>
      <c r="V43" s="42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4"/>
      <c r="AQ43" s="33" t="s">
        <v>31</v>
      </c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5"/>
      <c r="BK43" s="49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1"/>
      <c r="CC43" s="26">
        <v>0.32</v>
      </c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8"/>
      <c r="DB43" s="26">
        <v>0.239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8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</row>
    <row r="44" spans="1:161" s="5" customFormat="1" ht="12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4"/>
      <c r="V44" s="42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4"/>
      <c r="AQ44" s="33" t="s">
        <v>61</v>
      </c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5"/>
      <c r="BK44" s="49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1"/>
      <c r="CC44" s="26">
        <v>0.2</v>
      </c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  <c r="DB44" s="26">
        <v>0.231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8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</row>
    <row r="45" spans="1:161" s="5" customFormat="1" ht="12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4"/>
      <c r="V45" s="42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4"/>
      <c r="AQ45" s="33" t="s">
        <v>62</v>
      </c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5"/>
      <c r="BK45" s="49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1"/>
      <c r="CC45" s="26">
        <v>0.1</v>
      </c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  <c r="DB45" s="26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8"/>
      <c r="ED45" s="25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4"/>
    </row>
    <row r="46" spans="1:161" s="5" customFormat="1" ht="12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4"/>
      <c r="V46" s="42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4"/>
      <c r="AQ46" s="33" t="s">
        <v>63</v>
      </c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5"/>
      <c r="BK46" s="49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1"/>
      <c r="CC46" s="26">
        <v>0.287</v>
      </c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  <c r="DB46" s="26">
        <v>0.25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8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</row>
    <row r="47" spans="1:161" s="5" customFormat="1" ht="12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4"/>
      <c r="V47" s="42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4"/>
      <c r="AQ47" s="38" t="s">
        <v>35</v>
      </c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49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1"/>
      <c r="CC47" s="26">
        <v>0.45</v>
      </c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  <c r="DB47" s="26">
        <v>0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</row>
    <row r="48" spans="1:161" s="5" customFormat="1" ht="12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4"/>
      <c r="V48" s="42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4"/>
      <c r="AQ48" s="33" t="s">
        <v>36</v>
      </c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5"/>
      <c r="BK48" s="49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1"/>
      <c r="CC48" s="26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8"/>
      <c r="DB48" s="26">
        <v>0.052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17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4"/>
    </row>
    <row r="49" spans="1:161" s="5" customFormat="1" ht="12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4"/>
      <c r="V49" s="42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4"/>
      <c r="AQ49" s="33" t="s">
        <v>64</v>
      </c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5"/>
      <c r="BK49" s="49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1"/>
      <c r="CC49" s="26">
        <v>0.711</v>
      </c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8"/>
      <c r="DB49" s="26">
        <v>1.182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25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18"/>
    </row>
    <row r="50" spans="1:161" s="5" customFormat="1" ht="12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4"/>
      <c r="V50" s="42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4"/>
      <c r="AQ50" s="33" t="s">
        <v>65</v>
      </c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5"/>
      <c r="BK50" s="49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1"/>
      <c r="CC50" s="26">
        <v>0.4</v>
      </c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8"/>
      <c r="DB50" s="26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25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18"/>
    </row>
    <row r="51" spans="1:161" s="5" customFormat="1" ht="12.75" customHeight="1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4"/>
      <c r="V51" s="42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4"/>
      <c r="AQ51" s="33" t="s">
        <v>75</v>
      </c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5"/>
      <c r="BK51" s="49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1"/>
      <c r="CC51" s="26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8"/>
      <c r="DB51" s="19"/>
      <c r="DC51" s="27">
        <v>0.212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25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4"/>
    </row>
    <row r="52" spans="1:161" s="5" customFormat="1" ht="12.75" customHeight="1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4"/>
      <c r="V52" s="42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4"/>
      <c r="AQ52" s="33" t="s">
        <v>76</v>
      </c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5"/>
      <c r="BK52" s="49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1"/>
      <c r="CC52" s="19"/>
      <c r="CD52" s="27">
        <v>0.5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  <c r="DB52" s="19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8"/>
      <c r="ED52" s="25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4"/>
    </row>
    <row r="53" spans="1:161" s="5" customFormat="1" ht="12.75" customHeight="1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4"/>
      <c r="V53" s="42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4"/>
      <c r="AQ53" s="33" t="s">
        <v>77</v>
      </c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5"/>
      <c r="BK53" s="49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1"/>
      <c r="CC53" s="19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8"/>
      <c r="DB53" s="19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25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4"/>
    </row>
    <row r="54" spans="1:161" s="5" customFormat="1" ht="12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4"/>
      <c r="V54" s="42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4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52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4"/>
      <c r="CC54" s="37">
        <f>CC14+CC15+CC16+CC17+CC18+CC19+CC20+CC21+CC22+CC23+CC24+CC25+CC26+CC27+CC28+CC29+CC30+CC31+CC32+CC33+CC34+CC35+CC36+CC37+CC38+CC39+CC40+CC41+CC42+CC43+CC44+CC45+CC46+CC47+CC48+CC49+CC50+CC51+CD52+CD53</f>
        <v>15.606000000000002</v>
      </c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26">
        <f>DB14+DB15+DB16+DB17+DB18+DB19+DB20+DB21+DB22+DB23+DB24+DB25+DB26+DB27+DB28+DB29+DB30+DB31+DB32+DB33+DB34+DB35+DB36+DB37+DB38+DB39+DB40+DB41+DB42+DB43+DB44+DB45+DB46+DB47+DB48+DB49+DB50+DC51+DC52</f>
        <v>27.536999999999995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8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</row>
    <row r="55" spans="1:161" s="5" customFormat="1" ht="12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4"/>
      <c r="V55" s="42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  <c r="AQ55" s="29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1"/>
    </row>
    <row r="56" spans="1:161" s="5" customFormat="1" ht="12.75" customHeight="1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4"/>
      <c r="V56" s="42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4"/>
      <c r="AQ56" s="38" t="s">
        <v>67</v>
      </c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46" t="s">
        <v>28</v>
      </c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8"/>
      <c r="CC56" s="37">
        <v>1.778</v>
      </c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26">
        <v>1.567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</row>
    <row r="57" spans="1:161" s="5" customFormat="1" ht="12.75" customHeight="1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4"/>
      <c r="V57" s="42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4"/>
      <c r="AQ57" s="33" t="s">
        <v>66</v>
      </c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5"/>
      <c r="BJ57" s="22"/>
      <c r="BK57" s="49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1"/>
      <c r="CC57" s="26">
        <v>4.6</v>
      </c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8"/>
      <c r="DB57" s="19"/>
      <c r="DC57" s="27">
        <v>1.352</v>
      </c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25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4"/>
      <c r="FE57" s="21"/>
    </row>
    <row r="58" spans="1:161" s="5" customFormat="1" ht="12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4"/>
      <c r="V58" s="42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4"/>
      <c r="AQ58" s="38" t="s">
        <v>17</v>
      </c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49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1"/>
      <c r="CC58" s="37">
        <v>0.7</v>
      </c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26">
        <v>0.515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</row>
    <row r="59" spans="1:161" s="5" customFormat="1" ht="12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4"/>
      <c r="V59" s="42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4"/>
      <c r="AQ59" s="55" t="s">
        <v>23</v>
      </c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7"/>
      <c r="BK59" s="49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1"/>
      <c r="CC59" s="37">
        <v>0.73</v>
      </c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26">
        <v>1.113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</row>
    <row r="60" spans="1:161" s="5" customFormat="1" ht="12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4"/>
      <c r="V60" s="42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4"/>
      <c r="AQ60" s="38" t="s">
        <v>24</v>
      </c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49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1"/>
      <c r="CC60" s="37">
        <v>1.5</v>
      </c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26">
        <v>0.588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8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</row>
    <row r="61" spans="1:161" s="5" customFormat="1" ht="12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4"/>
      <c r="V61" s="42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4"/>
      <c r="AQ61" s="38" t="s">
        <v>68</v>
      </c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49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1"/>
      <c r="CC61" s="37">
        <v>8.3</v>
      </c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26">
        <v>5.989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</row>
    <row r="62" spans="1:161" s="5" customFormat="1" ht="12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4"/>
      <c r="V62" s="42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4"/>
      <c r="AQ62" s="36" t="s">
        <v>69</v>
      </c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49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1"/>
      <c r="CC62" s="37">
        <v>5.98</v>
      </c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26">
        <v>5.184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</row>
    <row r="63" spans="1:161" s="5" customFormat="1" ht="12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4"/>
      <c r="V63" s="42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4"/>
      <c r="AQ63" s="38" t="s">
        <v>70</v>
      </c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49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1"/>
      <c r="CC63" s="37">
        <v>3.182</v>
      </c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26">
        <v>12.342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</row>
    <row r="64" spans="1:161" s="5" customFormat="1" ht="12">
      <c r="A64" s="42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4"/>
      <c r="V64" s="42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4"/>
      <c r="AQ64" s="38" t="s">
        <v>71</v>
      </c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49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1"/>
      <c r="CC64" s="37">
        <v>6.9</v>
      </c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26">
        <v>7.358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8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</row>
    <row r="65" spans="1:161" s="5" customFormat="1" ht="12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4"/>
      <c r="V65" s="42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4"/>
      <c r="AQ65" s="38" t="s">
        <v>72</v>
      </c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49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1"/>
      <c r="CC65" s="37">
        <v>0.65</v>
      </c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26">
        <v>6.035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8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</row>
    <row r="66" spans="1:161" s="5" customFormat="1" ht="12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4"/>
      <c r="V66" s="42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4"/>
      <c r="AQ66" s="33" t="s">
        <v>19</v>
      </c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20"/>
      <c r="BK66" s="49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1"/>
      <c r="CC66" s="26">
        <v>0.1</v>
      </c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8"/>
      <c r="DB66" s="19"/>
      <c r="DC66" s="27">
        <v>0.867</v>
      </c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8"/>
      <c r="ED66" s="25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4"/>
    </row>
    <row r="67" spans="1:161" s="5" customFormat="1" ht="12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4"/>
      <c r="V67" s="42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4"/>
      <c r="AQ67" s="33" t="s">
        <v>73</v>
      </c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5"/>
      <c r="BK67" s="49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1"/>
      <c r="CC67" s="26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  <c r="DB67" s="19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17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4"/>
    </row>
    <row r="68" spans="1:161" s="5" customFormat="1" ht="12">
      <c r="A68" s="4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4"/>
      <c r="V68" s="42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4"/>
      <c r="AQ68" s="33" t="s">
        <v>26</v>
      </c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20"/>
      <c r="BK68" s="49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1"/>
      <c r="CC68" s="26">
        <v>1.65</v>
      </c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  <c r="DB68" s="19"/>
      <c r="DC68" s="27">
        <v>1.05</v>
      </c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25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4"/>
    </row>
    <row r="69" spans="1:161" s="5" customFormat="1" ht="12">
      <c r="A69" s="4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4"/>
      <c r="V69" s="42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4"/>
      <c r="AQ69" s="33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5"/>
      <c r="BK69" s="49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1"/>
      <c r="CC69" s="26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8"/>
      <c r="DB69" s="19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25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4"/>
    </row>
    <row r="70" spans="1:161" s="5" customFormat="1" ht="12">
      <c r="A70" s="4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4"/>
      <c r="V70" s="42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4"/>
      <c r="AQ70" s="33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5"/>
      <c r="BK70" s="52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4"/>
      <c r="CC70" s="26">
        <f>CC56+CC57+CC58+CC59+CC60+CC61+CC62+CC63+CC64+CC65+CC66+CC68</f>
        <v>36.07</v>
      </c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8"/>
      <c r="DB70" s="19">
        <f>SUM(DB56:DB69)</f>
        <v>40.691</v>
      </c>
      <c r="DC70" s="27">
        <f>DB56+DC57+DB58+DB59+DB60+DB61+DB62+DB63+DB64+DB65+DC66+DC67+DC68+DC69</f>
        <v>43.95999999999999</v>
      </c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8"/>
      <c r="ED70" s="25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4"/>
    </row>
    <row r="71" spans="1:161" s="5" customFormat="1" ht="12">
      <c r="A71" s="4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4"/>
      <c r="V71" s="42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4"/>
      <c r="AQ71" s="29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1"/>
    </row>
    <row r="72" spans="1:161" s="5" customFormat="1" ht="12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4"/>
      <c r="V72" s="42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4"/>
      <c r="AQ72" s="38" t="s">
        <v>27</v>
      </c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45" t="s">
        <v>29</v>
      </c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37">
        <v>671</v>
      </c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26">
        <v>715.388</v>
      </c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8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</row>
    <row r="73" spans="1:161" s="15" customFormat="1" ht="16.5" customHeight="1">
      <c r="A73" s="32" t="s">
        <v>6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37">
        <f>CC54+CC70+CC72</f>
        <v>722.676</v>
      </c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26">
        <f>DB54+DC70+DB72</f>
        <v>786.885</v>
      </c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8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</row>
  </sheetData>
  <sheetProtection/>
  <mergeCells count="265">
    <mergeCell ref="CD52:DA52"/>
    <mergeCell ref="ED50:FD50"/>
    <mergeCell ref="ED51:FE51"/>
    <mergeCell ref="ED52:FE52"/>
    <mergeCell ref="ED53:FE53"/>
    <mergeCell ref="A13:U13"/>
    <mergeCell ref="ED15:FE15"/>
    <mergeCell ref="AQ16:BJ16"/>
    <mergeCell ref="CC16:DA16"/>
    <mergeCell ref="DB16:EC16"/>
    <mergeCell ref="CC73:DA73"/>
    <mergeCell ref="CC19:DA19"/>
    <mergeCell ref="CC23:DA23"/>
    <mergeCell ref="AQ46:BJ46"/>
    <mergeCell ref="AQ53:BJ53"/>
    <mergeCell ref="CD53:DA53"/>
    <mergeCell ref="AQ51:BJ51"/>
    <mergeCell ref="CC51:DA51"/>
    <mergeCell ref="AQ52:BJ52"/>
    <mergeCell ref="AQ43:BJ43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2:EC12"/>
    <mergeCell ref="ED12:FE12"/>
    <mergeCell ref="CC13:DA13"/>
    <mergeCell ref="DB13:EC13"/>
    <mergeCell ref="ED13:FE13"/>
    <mergeCell ref="CC14:DA14"/>
    <mergeCell ref="ED16:FE16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CC43:DA43"/>
    <mergeCell ref="DB43:EC43"/>
    <mergeCell ref="ED43:FE43"/>
    <mergeCell ref="AQ42:BJ42"/>
    <mergeCell ref="CC42:DA42"/>
    <mergeCell ref="DB42:EC42"/>
    <mergeCell ref="ED42:FE42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4:FE44"/>
    <mergeCell ref="DB45:EC45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CC46:DA46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DB59:EC59"/>
    <mergeCell ref="ED60:FE60"/>
    <mergeCell ref="AQ59:BJ59"/>
    <mergeCell ref="CC59:DA59"/>
    <mergeCell ref="AQ48:BJ48"/>
    <mergeCell ref="CC48:DA48"/>
    <mergeCell ref="AQ49:BJ49"/>
    <mergeCell ref="CC49:DA49"/>
    <mergeCell ref="EE48:FE48"/>
    <mergeCell ref="ED49:FD49"/>
    <mergeCell ref="AQ50:BJ50"/>
    <mergeCell ref="ED65:FE65"/>
    <mergeCell ref="AQ65:BJ65"/>
    <mergeCell ref="CC65:DA65"/>
    <mergeCell ref="ED64:FE64"/>
    <mergeCell ref="CC62:DA62"/>
    <mergeCell ref="DB62:EC62"/>
    <mergeCell ref="ED62:FE62"/>
    <mergeCell ref="BK56:CB70"/>
    <mergeCell ref="AQ66:BI66"/>
    <mergeCell ref="AQ63:BJ63"/>
    <mergeCell ref="AQ64:BJ64"/>
    <mergeCell ref="CC64:DA64"/>
    <mergeCell ref="DB64:EC64"/>
    <mergeCell ref="A14:U72"/>
    <mergeCell ref="V14:AP72"/>
    <mergeCell ref="ED72:FE72"/>
    <mergeCell ref="AQ72:BJ72"/>
    <mergeCell ref="BK72:CB72"/>
    <mergeCell ref="CC72:DA72"/>
    <mergeCell ref="DB72:EC72"/>
    <mergeCell ref="AQ68:BI68"/>
    <mergeCell ref="ED57:FD57"/>
    <mergeCell ref="AQ70:BJ70"/>
    <mergeCell ref="CC70:DA70"/>
    <mergeCell ref="DC70:EC70"/>
    <mergeCell ref="ED70:FE70"/>
    <mergeCell ref="AQ67:BJ67"/>
    <mergeCell ref="CC63:DA63"/>
    <mergeCell ref="CC57:DA57"/>
    <mergeCell ref="AQ57:BI57"/>
    <mergeCell ref="AQ69:BJ69"/>
    <mergeCell ref="DB63:EC63"/>
    <mergeCell ref="AQ62:BJ62"/>
    <mergeCell ref="AQ71:FE71"/>
    <mergeCell ref="CC66:DA66"/>
    <mergeCell ref="CC67:DA67"/>
    <mergeCell ref="CC68:DA68"/>
    <mergeCell ref="CC69:DA69"/>
    <mergeCell ref="DC66:EC66"/>
    <mergeCell ref="ED66:FE66"/>
    <mergeCell ref="DB23:EC23"/>
    <mergeCell ref="DB19:EC19"/>
    <mergeCell ref="DB15:EC15"/>
    <mergeCell ref="DB73:EC73"/>
    <mergeCell ref="DB65:EC65"/>
    <mergeCell ref="DC57:EC57"/>
    <mergeCell ref="DC53:EC53"/>
    <mergeCell ref="DC52:EC52"/>
    <mergeCell ref="DC51:EC51"/>
    <mergeCell ref="DC67:EC67"/>
    <mergeCell ref="EE67:FE67"/>
    <mergeCell ref="ED68:FE68"/>
    <mergeCell ref="ED69:FE69"/>
    <mergeCell ref="DB50:EC50"/>
    <mergeCell ref="DB49:EC49"/>
    <mergeCell ref="DB48:EC48"/>
    <mergeCell ref="DC68:EC68"/>
    <mergeCell ref="DC69:EC69"/>
    <mergeCell ref="AQ55:FE55"/>
    <mergeCell ref="ED63:FE6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2023-05-11T05:38:41Z</dcterms:modified>
  <cp:category/>
  <cp:version/>
  <cp:contentType/>
  <cp:contentStatus/>
</cp:coreProperties>
</file>