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октябрь 2021" sheetId="1" r:id="rId1"/>
  </sheets>
  <definedNames>
    <definedName name="_xlnm.Print_Area" localSheetId="0">'факт октябрь 2021'!$A$1:$FE$71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<sst xmlns="http://schemas.openxmlformats.org/spreadsheetml/2006/main" count="81" uniqueCount="81">
  <si>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</si>
  <si>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</si>
  <si>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</si>
  <si>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</si>
  <si>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</si>
  <si>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</si>
  <si>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</si>
  <si>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</si>
  <si>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</si>
  <si>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</si>
  <si>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</si>
  <si>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</si>
  <si>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</si>
  <si>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</si>
  <si>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</si>
  <si>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</si>
  <si>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</si>
  <si>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</si>
  <si>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</si>
  <si>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</si>
  <si>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</si>
  <si>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</si>
  <si>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</si>
  <si>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</si>
  <si>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</si>
  <si>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</si>
  <si>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</si>
  <si>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</si>
  <si>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</si>
  <si>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</si>
  <si>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</si>
  <si>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</si>
  <si>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</si>
  <si>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</si>
  <si>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</si>
  <si>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</si>
  <si>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</si>
  <si>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</si>
  <si>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</si>
  <si>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</si>
  <si>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</si>
  <si>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</si>
  <si>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</si>
  <si>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</si>
  <si>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</si>
  <si>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</si>
  <si>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</si>
  <si>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</si>
  <si>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</si>
  <si>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</si>
  <si>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</si>
  <si>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</si>
  <si>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</si>
  <si>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</si>
  <si>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</si>
  <si>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</si>
  <si>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</si>
  <si>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</si>
  <si>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</si>
  <si>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</si>
  <si>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</si>
  <si>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</si>
  <si>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</si>
  <si>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</si>
  <si>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</si>
  <si>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</si>
  <si>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</si>
  <si>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</si>
  <si>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</si>
  <si>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</si>
  <si>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</si>
  <si>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</si>
  <si>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</si>
  <si>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</si>
  <si>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</si>
  <si>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</si>
  <si>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</si>
  <si>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</si>
  <si>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ООО "Нива"</t>
  </si>
  <si>
    <t>ФЛ Кафаров К.А.</t>
  </si>
  <si>
    <t>ноябрь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</si>
</sst>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1"/>
  <sheetViews>
    <sheetView tabSelected="1" zoomScaleSheetLayoutView="100" zoomScalePageLayoutView="0" workbookViewId="0" topLeftCell="F11">
      <selection activeCell="DB15" sqref="DB15:EC15"/>
    </sheetView>
  </sheetViews>
  <sheetFormatPr defaultColWidth="0.875" defaultRowHeight="12.75"/>
  <cols>
    <col min="1" max="61" width="0.875" style="1" customWidth="1"/>
    <col min="62" max="62" width="0.12890625" style="1" customWidth="1"/>
    <col min="63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15</v>
      </c>
      <c r="CI5" s="36" t="s">
        <v>62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5</v>
      </c>
      <c r="BR7" s="39" t="s">
        <v>80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69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65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13" customFormat="1" ht="11.25"/>
    <row r="12" spans="1:161" s="16" customFormat="1" ht="49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 t="s">
        <v>10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11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 t="s">
        <v>12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 t="s">
        <v>13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 t="s">
        <v>14</v>
      </c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9">
        <v>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>
        <v>6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>
        <v>7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1" t="s">
        <v>55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48" t="s">
        <v>76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4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  <c r="DB14" s="24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6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1" t="s">
        <v>57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4">
        <v>1.255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  <c r="DB15" s="24">
        <v>2.55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6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1" t="s">
        <v>19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4">
        <v>0.592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  <c r="DB16" s="24">
        <v>0.706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1" t="s">
        <v>20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4">
        <v>0.291</v>
      </c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  <c r="DB17" s="24">
        <v>0.996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6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1" t="s">
        <v>21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4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  <c r="DB18" s="24">
        <v>0.6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6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1" t="s">
        <v>22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4">
        <v>1.484</v>
      </c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  <c r="DB19" s="24">
        <v>1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1" t="s">
        <v>38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4">
        <v>0.498</v>
      </c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  <c r="DB20" s="24">
        <v>0.984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6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1" t="s">
        <v>39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4">
        <v>0.58</v>
      </c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  <c r="DB21" s="24">
        <v>0.342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6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1" t="s">
        <v>23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4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  <c r="DB22" s="24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6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1" t="s">
        <v>24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3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4">
        <v>0.475</v>
      </c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  <c r="DB23" s="24">
        <v>0.58</v>
      </c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6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1" t="s">
        <v>74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3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4">
        <v>0.433</v>
      </c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  <c r="DB24" s="24">
        <v>0.644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6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1" t="s">
        <v>25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3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4">
        <v>0.049</v>
      </c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  <c r="DB25" s="24">
        <v>0.35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6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1" t="s">
        <v>26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4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  <c r="DB26" s="24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6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1" t="s">
        <v>27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4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  <c r="DB27" s="24">
        <v>0.432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6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1" t="s">
        <v>28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3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4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  <c r="DB28" s="24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6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1" t="s">
        <v>29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3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4">
        <v>0.572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  <c r="DB29" s="24">
        <v>2.5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6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1" t="s">
        <v>30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3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4">
        <v>0.488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  <c r="DB30" s="24">
        <v>1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6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1" t="s">
        <v>31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4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  <c r="DB31" s="24">
        <v>0.396</v>
      </c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6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1" t="s">
        <v>32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3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4">
        <v>0.305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  <c r="DB32" s="24">
        <v>0.1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6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1" t="s">
        <v>68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3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4">
        <v>0.029</v>
      </c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6"/>
      <c r="DB33" s="24">
        <v>0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6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1" t="s">
        <v>33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3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4">
        <v>0.311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  <c r="DB34" s="24">
        <v>0.665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6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1" t="s">
        <v>34</v>
      </c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3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4">
        <v>2.752</v>
      </c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6"/>
      <c r="DB35" s="24">
        <v>3.405</v>
      </c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6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1" t="s">
        <v>35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3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4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6"/>
      <c r="DB36" s="24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6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1" t="s">
        <v>37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3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4">
        <v>0.304</v>
      </c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6"/>
      <c r="DB37" s="24">
        <v>0.1</v>
      </c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6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1" t="s">
        <v>36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4">
        <v>0.489</v>
      </c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6"/>
      <c r="DB38" s="24">
        <v>0.04</v>
      </c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6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1" t="s">
        <v>40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3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4">
        <v>1.861</v>
      </c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6"/>
      <c r="DB39" s="24">
        <v>0.4</v>
      </c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1" t="s">
        <v>41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4">
        <v>0.695</v>
      </c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6"/>
      <c r="DB40" s="24">
        <v>1</v>
      </c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6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1" t="s">
        <v>77</v>
      </c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3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4">
        <v>0.527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6"/>
      <c r="DB41" s="24">
        <v>0.6</v>
      </c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6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1" t="s">
        <v>42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3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4">
        <v>0.093</v>
      </c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6"/>
      <c r="DB42" s="24">
        <v>0.171</v>
      </c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6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1" t="s">
        <v>43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3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4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  <c r="DB43" s="24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6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1" t="s">
        <v>44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4">
        <v>1.34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6"/>
      <c r="DB44" s="24">
        <v>1.45</v>
      </c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6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1" t="s">
        <v>67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3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4">
        <v>1.36</v>
      </c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6"/>
      <c r="DB45" s="24">
        <v>1</v>
      </c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6"/>
      <c r="ED45" s="44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1" t="s">
        <v>45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3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4">
        <v>1.283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6"/>
      <c r="DB46" s="24">
        <v>1.8</v>
      </c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46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4">
        <v>1.018</v>
      </c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6"/>
      <c r="DB47" s="24">
        <v>1.2</v>
      </c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6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21" t="s">
        <v>71</v>
      </c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3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4">
        <v>0.461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6"/>
      <c r="DB48" s="24">
        <v>0.3</v>
      </c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6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1" t="s">
        <v>73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3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4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24">
        <v>0.8</v>
      </c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6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21" t="s">
        <v>75</v>
      </c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4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  <c r="DB50" s="24">
        <v>1.929</v>
      </c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6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21" t="s">
        <v>72</v>
      </c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3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/>
      <c r="CD51" s="25">
        <v>2.125</v>
      </c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6"/>
      <c r="DB51" s="24">
        <v>2.5</v>
      </c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6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21" t="s">
        <v>63</v>
      </c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3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24">
        <v>0.484</v>
      </c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6"/>
      <c r="DB52" s="24">
        <v>0.61</v>
      </c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6"/>
      <c r="ED52" s="44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21" t="s">
        <v>52</v>
      </c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3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24">
        <v>0.6</v>
      </c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6"/>
      <c r="DB53" s="24">
        <v>0.5</v>
      </c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6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21" t="s">
        <v>64</v>
      </c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3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24">
        <v>0.126</v>
      </c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6"/>
      <c r="DB54" s="24">
        <v>0.608</v>
      </c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6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21" t="s">
        <v>54</v>
      </c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3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24">
        <v>3.505</v>
      </c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6"/>
      <c r="DB55" s="24">
        <v>4.884</v>
      </c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6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21" t="s">
        <v>53</v>
      </c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3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24">
        <v>1.925</v>
      </c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6"/>
      <c r="DB56" s="24">
        <v>0.423</v>
      </c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6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21" t="s">
        <v>78</v>
      </c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3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24">
        <v>3.998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6"/>
      <c r="DB57" s="20"/>
      <c r="DC57" s="25">
        <v>4</v>
      </c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9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21" t="s">
        <v>79</v>
      </c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3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20"/>
      <c r="CD58" s="25">
        <v>0.969</v>
      </c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0"/>
      <c r="DC58" s="25">
        <v>1.5</v>
      </c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6"/>
      <c r="ED58" s="17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9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28">
        <f>SUM(CC15:CC58)</f>
        <v>30.183000000000007</v>
      </c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4">
        <f>SUM(DB17:DB56)</f>
        <v>34.309</v>
      </c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6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</row>
    <row r="60" spans="1:161" s="5" customFormat="1" ht="27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7" t="s">
        <v>47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8" t="s">
        <v>60</v>
      </c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50"/>
      <c r="CC60" s="28">
        <v>2.194</v>
      </c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4">
        <v>3</v>
      </c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6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48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28">
        <v>0.612</v>
      </c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4">
        <v>2.2</v>
      </c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57" t="s">
        <v>49</v>
      </c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9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28">
        <v>1.21</v>
      </c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4">
        <v>1.4</v>
      </c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6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50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28">
        <v>10.918</v>
      </c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4">
        <v>11.25</v>
      </c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6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 t="s">
        <v>51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28">
        <v>4.384</v>
      </c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4">
        <v>17.14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70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1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3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4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7" t="s">
        <v>56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51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3"/>
      <c r="CC66" s="28">
        <v>10.298</v>
      </c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4">
        <v>13.8</v>
      </c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6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7" t="s">
        <v>18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51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3"/>
      <c r="CC67" s="28">
        <v>0.884</v>
      </c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4">
        <v>1.5</v>
      </c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6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</row>
    <row r="68" spans="1:161" s="5" customFormat="1" ht="1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5"/>
      <c r="V68" s="6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47" t="s">
        <v>58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8">
        <v>34.77</v>
      </c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4">
        <v>14.57</v>
      </c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6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</row>
    <row r="69" spans="1:161" s="5" customFormat="1" ht="12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5"/>
      <c r="V69" s="63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28">
        <f>SUM(CC66:CC68)</f>
        <v>45.952000000000005</v>
      </c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4">
        <f>SUM(DB61:DB68)+DB60</f>
        <v>64.86000000000001</v>
      </c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6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</row>
    <row r="70" spans="1:161" s="5" customFormat="1" ht="12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5"/>
      <c r="V70" s="63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5"/>
      <c r="AQ70" s="47" t="s">
        <v>59</v>
      </c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3" t="s">
        <v>61</v>
      </c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28">
        <v>1277.187</v>
      </c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4">
        <v>2040</v>
      </c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6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</row>
    <row r="71" spans="1:161" s="15" customFormat="1" ht="16.5" customHeight="1">
      <c r="A71" s="29" t="s">
        <v>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28">
        <f>CC70+CC69+CC59</f>
        <v>1353.322</v>
      </c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>
        <f>DB69+DB59+DB70</f>
        <v>2139.169</v>
      </c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</row>
  </sheetData>
  <sheetProtection/>
  <mergeCells count="254"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70"/>
    <mergeCell ref="V14:AP70"/>
    <mergeCell ref="ED70:FE70"/>
    <mergeCell ref="AQ70:BJ70"/>
    <mergeCell ref="BK70:CB70"/>
    <mergeCell ref="CC70:DA70"/>
    <mergeCell ref="DB70:EC70"/>
    <mergeCell ref="ED68:FE68"/>
    <mergeCell ref="AQ69:BJ69"/>
    <mergeCell ref="BK69:CB69"/>
    <mergeCell ref="CC69:DA69"/>
    <mergeCell ref="DB69:EC69"/>
    <mergeCell ref="ED69:FE69"/>
    <mergeCell ref="BK60:CB68"/>
    <mergeCell ref="AQ68:BJ68"/>
    <mergeCell ref="CC68:DA68"/>
    <mergeCell ref="DB68:EC68"/>
    <mergeCell ref="ED66:FE66"/>
    <mergeCell ref="AQ67:BJ67"/>
    <mergeCell ref="CC67:DA67"/>
    <mergeCell ref="DB67:EC67"/>
    <mergeCell ref="ED67:FE67"/>
    <mergeCell ref="AQ66:BJ66"/>
    <mergeCell ref="CC66:DA66"/>
    <mergeCell ref="DB66:EC66"/>
    <mergeCell ref="AQ65:BJ65"/>
    <mergeCell ref="CC65:DA65"/>
    <mergeCell ref="DB65:EC65"/>
    <mergeCell ref="ED65:FE65"/>
    <mergeCell ref="AQ48:BJ48"/>
    <mergeCell ref="CC48:DA48"/>
    <mergeCell ref="DB48:EC48"/>
    <mergeCell ref="AQ51:BJ51"/>
    <mergeCell ref="DB51:EC51"/>
    <mergeCell ref="CD51:DA51"/>
    <mergeCell ref="AQ49:BJ49"/>
    <mergeCell ref="CC49:DA49"/>
    <mergeCell ref="DB49:EC49"/>
    <mergeCell ref="AQ50:BJ50"/>
    <mergeCell ref="ED64:FE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47:FE47"/>
    <mergeCell ref="AQ59:BJ59"/>
    <mergeCell ref="CC59:DA59"/>
    <mergeCell ref="DB59:EC59"/>
    <mergeCell ref="ED59:FE59"/>
    <mergeCell ref="BK14:CB59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71:DA71"/>
    <mergeCell ref="DB71:EC71"/>
    <mergeCell ref="ED71:FE71"/>
    <mergeCell ref="A71:U71"/>
    <mergeCell ref="V71:AP71"/>
    <mergeCell ref="AQ71:BJ71"/>
    <mergeCell ref="BK71:CB71"/>
    <mergeCell ref="AQ14:BJ14"/>
    <mergeCell ref="AQ57:BJ57"/>
    <mergeCell ref="CC57:DA57"/>
    <mergeCell ref="DC57:EC57"/>
    <mergeCell ref="AQ58:BJ58"/>
    <mergeCell ref="CD58:DA58"/>
    <mergeCell ref="DC58:EC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2021-12-08T09:58:12Z</dcterms:modified>
  <cp:category/>
  <cp:version/>
  <cp:contentType/>
  <cp:contentStatus/>
</cp:coreProperties>
</file>